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ojtilla\Documents\Samsely zaloha\URSO.KVALITA\KVALITA_2020\"/>
    </mc:Choice>
  </mc:AlternateContent>
  <bookViews>
    <workbookView xWindow="-15" yWindow="-15" windowWidth="10260" windowHeight="8115"/>
  </bookViews>
  <sheets>
    <sheet name="T9.1" sheetId="1" r:id="rId1"/>
    <sheet name="T9.2" sheetId="13" r:id="rId2"/>
    <sheet name="T9.3" sheetId="4" r:id="rId3"/>
    <sheet name="T10.8.4" sheetId="8" r:id="rId4"/>
    <sheet name="T11.3.1" sheetId="9" r:id="rId5"/>
    <sheet name="T11.3.2" sheetId="10" r:id="rId6"/>
    <sheet name="Vyhodn." sheetId="14" r:id="rId7"/>
  </sheets>
  <calcPr calcId="152511"/>
</workbook>
</file>

<file path=xl/calcChain.xml><?xml version="1.0" encoding="utf-8"?>
<calcChain xmlns="http://schemas.openxmlformats.org/spreadsheetml/2006/main">
  <c r="AZ4" i="14" l="1"/>
  <c r="AY4" i="14"/>
  <c r="AX4" i="14"/>
  <c r="AW4" i="14"/>
  <c r="AV4" i="14"/>
  <c r="AU4" i="14"/>
  <c r="AT4" i="14"/>
  <c r="AS4" i="14"/>
  <c r="AR4" i="14"/>
  <c r="AQ4" i="14"/>
  <c r="AP4" i="14"/>
  <c r="AO4" i="14"/>
  <c r="AN4" i="14"/>
  <c r="AM4" i="14"/>
  <c r="AL4" i="14"/>
  <c r="AK4" i="14"/>
  <c r="BE4" i="14"/>
  <c r="BF4" i="14"/>
  <c r="BG4" i="14"/>
  <c r="BI4" i="14"/>
  <c r="BJ4" i="14"/>
  <c r="BK4" i="14"/>
  <c r="D12" i="1"/>
  <c r="BL4" i="14" s="1"/>
  <c r="H6" i="9"/>
  <c r="R4" i="14" s="1"/>
  <c r="H7" i="9"/>
  <c r="T4" i="14" s="1"/>
  <c r="H8" i="9"/>
  <c r="V4" i="14" s="1"/>
  <c r="H9" i="9"/>
  <c r="X4" i="14" s="1"/>
  <c r="H10" i="9"/>
  <c r="Z4" i="14" s="1"/>
  <c r="H11" i="9"/>
  <c r="AB4" i="14" s="1"/>
  <c r="H12" i="9"/>
  <c r="AD4" i="14" s="1"/>
  <c r="H13" i="9"/>
  <c r="AF4" i="14" s="1"/>
  <c r="I6" i="9"/>
  <c r="S4" i="14" s="1"/>
  <c r="I7" i="9"/>
  <c r="U4" i="14" s="1"/>
  <c r="I8" i="9"/>
  <c r="W4" i="14" s="1"/>
  <c r="I9" i="9"/>
  <c r="Y4" i="14" s="1"/>
  <c r="I10" i="9"/>
  <c r="I11" i="9"/>
  <c r="AC4" i="14" s="1"/>
  <c r="I12" i="9"/>
  <c r="AE4" i="14" s="1"/>
  <c r="I13" i="9"/>
  <c r="AG4" i="14" s="1"/>
  <c r="AA4" i="14"/>
  <c r="Q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A4" i="14"/>
  <c r="G14" i="9" l="1"/>
  <c r="F14" i="9"/>
  <c r="E14" i="9"/>
  <c r="D14" i="9"/>
  <c r="C14" i="9"/>
  <c r="B14" i="9"/>
  <c r="I14" i="9"/>
  <c r="AI4" i="14" s="1"/>
  <c r="H14" i="9"/>
  <c r="AH4" i="14" s="1"/>
  <c r="D20" i="13"/>
  <c r="F20" i="13" s="1"/>
  <c r="D18" i="13"/>
  <c r="F18" i="13" s="1"/>
  <c r="D16" i="13"/>
  <c r="F16" i="13" s="1"/>
  <c r="D14" i="13"/>
  <c r="F14" i="13" s="1"/>
  <c r="D12" i="13"/>
  <c r="F12" i="13" s="1"/>
  <c r="D10" i="13"/>
  <c r="F10" i="13" s="1"/>
  <c r="D8" i="13"/>
  <c r="F8" i="13" s="1"/>
  <c r="D6" i="13"/>
  <c r="F6" i="13" s="1"/>
  <c r="F22" i="13" l="1"/>
  <c r="BD4" i="14" s="1"/>
  <c r="B5" i="4" l="1"/>
  <c r="B12" i="1" l="1"/>
  <c r="BH4" i="14" s="1"/>
  <c r="K14" i="9"/>
  <c r="BB4" i="14" s="1"/>
  <c r="J14" i="9"/>
  <c r="BA4" i="14" s="1"/>
  <c r="F15" i="9" l="1"/>
  <c r="B15" i="9"/>
  <c r="D15" i="9"/>
  <c r="J15" i="9"/>
  <c r="BC4" i="14" s="1"/>
  <c r="H15" i="9"/>
  <c r="AJ4" i="14" s="1"/>
</calcChain>
</file>

<file path=xl/sharedStrings.xml><?xml version="1.0" encoding="utf-8"?>
<sst xmlns="http://schemas.openxmlformats.org/spreadsheetml/2006/main" count="221" uniqueCount="137">
  <si>
    <t>Názov spoločnosti:</t>
  </si>
  <si>
    <t>Sídlo spoločnosti:</t>
  </si>
  <si>
    <t>Údaje o regulovanom subjekte, ktorý záznam predkladá</t>
  </si>
  <si>
    <t>Kritérium</t>
  </si>
  <si>
    <t>Rok</t>
  </si>
  <si>
    <t>t-1</t>
  </si>
  <si>
    <t>t-2</t>
  </si>
  <si>
    <t>A</t>
  </si>
  <si>
    <t>B</t>
  </si>
  <si>
    <t>Vysvetlivky:</t>
  </si>
  <si>
    <t>Počet udalostí, kedy nebol štandard kvality dodržaný z dôvodu vzniku udalostí podľa § 5 písm. f) až i)</t>
  </si>
  <si>
    <t>Tabuľka č. 10.8.4</t>
  </si>
  <si>
    <t>Vznik udalosti v roku t-1 podľa § 5</t>
  </si>
  <si>
    <t>Počet prípadov nedodržania štandardu kvality v roku t-1 z dôvodu vzniku udalostí podľa § 5 písm. f) až i)</t>
  </si>
  <si>
    <t>písm. f), zásah vyššej moci</t>
  </si>
  <si>
    <t>písm. g), dohodnutý termín mimo lehoty podľa príslušného štandardu kvality</t>
  </si>
  <si>
    <t xml:space="preserve">písm. h), uvedenie nesprávnych identifikačných údajov v príslušnej zmluve </t>
  </si>
  <si>
    <t>písm. i), neposkytnutie súčinnosti dotknutým odberateľom elektriny alebo treťou stranou</t>
  </si>
  <si>
    <t>Spolu</t>
  </si>
  <si>
    <t>Evidencia odmietnutých KP</t>
  </si>
  <si>
    <t>Identifikačné údaje oprávnenej osoby</t>
  </si>
  <si>
    <t>Číslo OM, na ktoré sa vyplatenie KP vzťahuje</t>
  </si>
  <si>
    <t>Označenie ŠK, ktorý nebol dodržaný</t>
  </si>
  <si>
    <t>Výška odmietnutej KP</t>
  </si>
  <si>
    <t>Dátum doručenia oznámenia o odmietnutí KP, alebo vrátenia KP</t>
  </si>
  <si>
    <t>Dôvod odmietnutia vyplatenia KP</t>
  </si>
  <si>
    <t>Dátum:</t>
  </si>
  <si>
    <t>Telefón/email:</t>
  </si>
  <si>
    <t>Vyhotovil/meno:</t>
  </si>
  <si>
    <t>IČO :</t>
  </si>
  <si>
    <t>Počet odberných miest koncových odberateľov elektriny registrovaných regulovaným subjektom k 31. decembru daného roka</t>
  </si>
  <si>
    <t>Počet OM "domácnosť":</t>
  </si>
  <si>
    <t>Domácnosti:</t>
  </si>
  <si>
    <t>Počet OM "malý podnik":</t>
  </si>
  <si>
    <t>Malý podnik:</t>
  </si>
  <si>
    <t>Počet OM "ostatní KO":</t>
  </si>
  <si>
    <t>Ostatní KO:</t>
  </si>
  <si>
    <t>Počet OM spolu:</t>
  </si>
  <si>
    <t>Spolu:</t>
  </si>
  <si>
    <t>Tabuľka č. 9.1</t>
  </si>
  <si>
    <t>Porovnanie úrovne dodržiavania štandardov kvality XDO</t>
  </si>
  <si>
    <t>Hodnota XDO</t>
  </si>
  <si>
    <t>Tabuľka č. 9.3</t>
  </si>
  <si>
    <t>Tabuľka č. 9.2</t>
  </si>
  <si>
    <t>§ 4 ods. 1 písm. a)</t>
  </si>
  <si>
    <t>§ 4 ods. 1 písm. b)</t>
  </si>
  <si>
    <t>§ 4 ods. 1 písm. c)</t>
  </si>
  <si>
    <t>§ 4 ods. 1 písm. d)</t>
  </si>
  <si>
    <t>§ 4 ods. 1 písm. e)</t>
  </si>
  <si>
    <t>§ 4 ods. 1 písm. f)</t>
  </si>
  <si>
    <t>§ 4 ods. 1 písm. g)</t>
  </si>
  <si>
    <t>§ 4 ods. 1 písm. h)</t>
  </si>
  <si>
    <t>Tabuľka č. 11.3.1</t>
  </si>
  <si>
    <t>Tabuľka č. 11.3.2</t>
  </si>
  <si>
    <t>Počet uhradených KP             v roku t-1</t>
  </si>
  <si>
    <t>Dom.</t>
  </si>
  <si>
    <t>Mimo dom.</t>
  </si>
  <si>
    <t>Dom. + Mimo dom.</t>
  </si>
  <si>
    <t xml:space="preserve">Označenie štandardu kvality </t>
  </si>
  <si>
    <t>C</t>
  </si>
  <si>
    <t>D</t>
  </si>
  <si>
    <t>E</t>
  </si>
  <si>
    <t>Miera závažnosti ŠK</t>
  </si>
  <si>
    <t xml:space="preserve">Úroveň dodržiavania štandardov kvality dodávky elektriny </t>
  </si>
  <si>
    <t xml:space="preserve">Obdobie: </t>
  </si>
  <si>
    <t>OM spolu</t>
  </si>
  <si>
    <t>Dod spolu</t>
  </si>
  <si>
    <t>KPC ∑</t>
  </si>
  <si>
    <t>Evidencia uhradených kompenzačných platieb (KP)</t>
  </si>
  <si>
    <t>Suma KP v eurách, na ktoré vznikol nárok v roku t-1</t>
  </si>
  <si>
    <t>Objem dodanej elektriny koncovým odberateľom elektriny danej kategórie od 1. januára                           do 31. decembra daného roka v MWh</t>
  </si>
  <si>
    <t>Označenie ŠK podľa vyhl. 236/2016 Z. z.</t>
  </si>
  <si>
    <t>§ 4 ods. 1, písm. a)</t>
  </si>
  <si>
    <t>§ 4 ods. 1, písm. b)</t>
  </si>
  <si>
    <t>§ 4 ods. 1, písm. c)</t>
  </si>
  <si>
    <t>§ 4 ods. 1, písm. d)</t>
  </si>
  <si>
    <t>§ 4 ods. 1, písm. e)</t>
  </si>
  <si>
    <t>§ 4 ods. 1, písm. f)</t>
  </si>
  <si>
    <t>§ 4 ods. 1, písm. g)</t>
  </si>
  <si>
    <t>§ 4 ods. 1, písm. h)</t>
  </si>
  <si>
    <t xml:space="preserve">XDO - celková úroveň dodržiavania ŠK </t>
  </si>
  <si>
    <t>Požadovaná hodnota XDO podľa vyhlášky 236/2016 Z. z.</t>
  </si>
  <si>
    <t>Poznámka:</t>
  </si>
  <si>
    <r>
      <rPr>
        <b/>
        <sz val="11"/>
        <color theme="1"/>
        <rFont val="Calibri"/>
        <family val="2"/>
        <charset val="238"/>
        <scheme val="minor"/>
      </rPr>
      <t xml:space="preserve">Suma uhradených KP  </t>
    </r>
    <r>
      <rPr>
        <sz val="11"/>
        <color theme="1"/>
        <rFont val="Calibri"/>
        <family val="2"/>
        <charset val="238"/>
        <scheme val="minor"/>
      </rPr>
      <t xml:space="preserve">              v eurách, na ktoré vznikol nárok v roku t-1</t>
    </r>
  </si>
  <si>
    <r>
      <rPr>
        <b/>
        <sz val="11"/>
        <color theme="1"/>
        <rFont val="Calibri"/>
        <family val="2"/>
        <charset val="238"/>
        <scheme val="minor"/>
      </rPr>
      <t xml:space="preserve">Suma uhradených KP </t>
    </r>
    <r>
      <rPr>
        <sz val="11"/>
        <color theme="1"/>
        <rFont val="Calibri"/>
        <family val="2"/>
        <charset val="238"/>
        <scheme val="minor"/>
      </rPr>
      <t xml:space="preserve">               v eurách, na ktoré vznikol nárok v roku t-2</t>
    </r>
  </si>
  <si>
    <r>
      <rPr>
        <b/>
        <sz val="11"/>
        <color theme="1"/>
        <rFont val="Calibri"/>
        <family val="2"/>
        <charset val="238"/>
        <scheme val="minor"/>
      </rPr>
      <t>Celková suma uhradených</t>
    </r>
    <r>
      <rPr>
        <sz val="11"/>
        <color theme="1"/>
        <rFont val="Calibri"/>
        <family val="2"/>
        <charset val="238"/>
        <scheme val="minor"/>
      </rPr>
      <t xml:space="preserve">                 KP v euráchv roku t-1</t>
    </r>
  </si>
  <si>
    <t>Ak je to potrebné, pridajte riadky.</t>
  </si>
  <si>
    <t>Regulovaný subjekt</t>
  </si>
  <si>
    <t>Dodržiavanie jednotlivých ŠK</t>
  </si>
  <si>
    <t>písm. a)</t>
  </si>
  <si>
    <t>písm. b)</t>
  </si>
  <si>
    <t>písm. c)</t>
  </si>
  <si>
    <t>písm. d)</t>
  </si>
  <si>
    <t>písm. e)</t>
  </si>
  <si>
    <t>písm. f)</t>
  </si>
  <si>
    <t>písm. h)</t>
  </si>
  <si>
    <t>písm. g)</t>
  </si>
  <si>
    <t>KP ∑</t>
  </si>
  <si>
    <t>Dom</t>
  </si>
  <si>
    <t>Ndom</t>
  </si>
  <si>
    <t>Počet OM</t>
  </si>
  <si>
    <t>Dodávka v MWh</t>
  </si>
  <si>
    <t>MP</t>
  </si>
  <si>
    <t>Iní</t>
  </si>
  <si>
    <t>Počet vyplatených KP</t>
  </si>
  <si>
    <t>Vyplatené komenzačné platby v €</t>
  </si>
  <si>
    <t>F</t>
  </si>
  <si>
    <t>Popis</t>
  </si>
  <si>
    <t>Počet</t>
  </si>
  <si>
    <t>XDO</t>
  </si>
  <si>
    <r>
      <t>XDO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</si>
  <si>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</si>
  <si>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</si>
  <si>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</si>
  <si>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</si>
  <si>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</si>
  <si>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</si>
  <si>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</si>
  <si>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</si>
  <si>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</si>
  <si>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</si>
  <si>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</si>
  <si>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</si>
  <si>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</si>
  <si>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7</t>
    </r>
    <r>
      <rPr>
        <sz val="11"/>
        <color theme="1"/>
        <rFont val="Calibri"/>
        <family val="2"/>
        <charset val="238"/>
        <scheme val="minor"/>
      </rPr>
      <t>D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</si>
  <si>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C</t>
    </r>
  </si>
  <si>
    <r>
      <t>DO</t>
    </r>
    <r>
      <rPr>
        <vertAlign val="subscript"/>
        <sz val="11"/>
        <color theme="1"/>
        <rFont val="Calibri"/>
        <family val="2"/>
        <charset val="238"/>
        <scheme val="minor"/>
      </rPr>
      <t>8</t>
    </r>
    <r>
      <rPr>
        <sz val="11"/>
        <color theme="1"/>
        <rFont val="Calibri"/>
        <family val="2"/>
        <charset val="238"/>
        <scheme val="minor"/>
      </rPr>
      <t>D</t>
    </r>
  </si>
  <si>
    <r>
      <t>2.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C je celkový počet zaznamenaných udalostí týkajúcich sa príslušného ŠK.</t>
    </r>
  </si>
  <si>
    <r>
      <t>3. DO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D je počet zaznamenaných udalostí s dodržaním príslušného ŠK.</t>
    </r>
  </si>
  <si>
    <t>1. Údaje sa vpisujú len do podfarbených buniek, výpočet v stĺpcoch D a F prebieha automaticky.</t>
  </si>
  <si>
    <t>1. Údaje sa vpisujú len do podfarbených buniek.</t>
  </si>
  <si>
    <t>1. Vpíše sa údaj do podfarbenej bunky.</t>
  </si>
  <si>
    <t>TATRAVAGÓNKA a.s.</t>
  </si>
  <si>
    <t xml:space="preserve">058 01 Poprad, Štefaníkova 887/53 </t>
  </si>
  <si>
    <t>1.1.2020 -31.12.2020</t>
  </si>
  <si>
    <t>Slavomír Vojtilla</t>
  </si>
  <si>
    <t>0421 918 735 307, slavomír.vojtilla@tatravagonka.sk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</si>
</sst>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protection locked="0"/>
    </xf>
    <xf numFmtId="0" fontId="0" fillId="0" borderId="0" xfId="0" applyAlignment="1" applyProtection="1">
      <alignment horizontal="justify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3" fontId="0" fillId="2" borderId="1" xfId="0" applyNumberFormat="1" applyFont="1" applyFill="1" applyBorder="1" applyAlignment="1" applyProtection="1">
      <alignment horizontal="right" vertical="center"/>
      <protection locked="0"/>
    </xf>
    <xf numFmtId="16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1" xfId="0" applyFont="1" applyBorder="1" applyAlignment="1" applyProtection="1">
      <alignment horizontal="justify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164" fontId="0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protection locked="0"/>
    </xf>
    <xf numFmtId="0" fontId="0" fillId="0" borderId="0" xfId="0" applyAlignment="1" applyProtection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4" fontId="0" fillId="2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1" xfId="0" applyFont="1" applyBorder="1" applyAlignment="1" applyProtection="1">
      <alignment horizontal="justify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Protection="1"/>
    <xf numFmtId="0" fontId="0" fillId="0" borderId="1" xfId="0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2" fontId="0" fillId="2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3" fontId="3" fillId="2" borderId="1" xfId="0" applyNumberFormat="1" applyFont="1" applyFill="1" applyBorder="1" applyAlignment="1" applyProtection="1">
      <alignment horizontal="center" vertical="center"/>
    </xf>
    <xf numFmtId="4" fontId="0" fillId="6" borderId="1" xfId="0" applyNumberFormat="1" applyFont="1" applyFill="1" applyBorder="1" applyAlignment="1" applyProtection="1">
      <alignment horizontal="center" vertical="center"/>
    </xf>
    <xf numFmtId="4" fontId="0" fillId="5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/>
    </xf>
    <xf numFmtId="3" fontId="0" fillId="0" borderId="1" xfId="0" applyNumberFormat="1" applyFont="1" applyBorder="1" applyProtection="1"/>
    <xf numFmtId="4" fontId="0" fillId="0" borderId="1" xfId="0" applyNumberFormat="1" applyFont="1" applyBorder="1" applyProtection="1"/>
    <xf numFmtId="2" fontId="1" fillId="0" borderId="1" xfId="0" applyNumberFormat="1" applyFont="1" applyBorder="1" applyProtection="1"/>
    <xf numFmtId="3" fontId="0" fillId="0" borderId="1" xfId="0" applyNumberForma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0" fontId="0" fillId="0" borderId="1" xfId="0" applyFont="1" applyBorder="1" applyAlignment="1" applyProtection="1">
      <alignment horizontal="justify" vertical="center"/>
      <protection locked="0"/>
    </xf>
    <xf numFmtId="0" fontId="0" fillId="0" borderId="1" xfId="0" applyBorder="1" applyAlignment="1" applyProtection="1">
      <alignment horizontal="justify" vertical="center"/>
      <protection locked="0"/>
    </xf>
    <xf numFmtId="4" fontId="0" fillId="9" borderId="1" xfId="0" applyNumberFormat="1" applyFont="1" applyFill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" fillId="0" borderId="1" xfId="0" applyFont="1" applyBorder="1" applyAlignment="1" applyProtection="1">
      <alignment horizontal="center" vertical="center"/>
    </xf>
    <xf numFmtId="0" fontId="0" fillId="5" borderId="1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2" fontId="5" fillId="0" borderId="1" xfId="0" applyNumberFormat="1" applyFont="1" applyFill="1" applyBorder="1" applyAlignment="1" applyProtection="1">
      <alignment horizontal="right" vertical="center" indent="1"/>
    </xf>
    <xf numFmtId="2" fontId="0" fillId="0" borderId="1" xfId="0" applyNumberFormat="1" applyFont="1" applyFill="1" applyBorder="1" applyAlignment="1" applyProtection="1">
      <alignment horizontal="right" vertical="center" indent="1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0" fillId="2" borderId="3" xfId="0" applyFont="1" applyFill="1" applyBorder="1" applyAlignment="1" applyProtection="1">
      <alignment horizontal="left" vertical="center"/>
      <protection locked="0"/>
    </xf>
    <xf numFmtId="14" fontId="0" fillId="2" borderId="2" xfId="0" applyNumberFormat="1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ont="1" applyFill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left" vertical="center" indent="1"/>
    </xf>
    <xf numFmtId="0" fontId="0" fillId="0" borderId="1" xfId="0" applyFill="1" applyBorder="1" applyAlignment="1" applyProtection="1">
      <alignment horizontal="left" vertical="center" indent="1"/>
    </xf>
    <xf numFmtId="0" fontId="0" fillId="3" borderId="1" xfId="0" applyFill="1" applyBorder="1" applyAlignment="1" applyProtection="1">
      <alignment horizontal="left" vertical="center" indent="1"/>
    </xf>
    <xf numFmtId="2" fontId="0" fillId="0" borderId="1" xfId="0" applyNumberFormat="1" applyBorder="1" applyAlignment="1" applyProtection="1">
      <alignment horizontal="right" vertical="center" indent="2"/>
    </xf>
    <xf numFmtId="0" fontId="0" fillId="0" borderId="1" xfId="0" applyBorder="1" applyAlignment="1" applyProtection="1">
      <alignment horizontal="right" vertical="center" indent="4"/>
    </xf>
    <xf numFmtId="2" fontId="0" fillId="0" borderId="4" xfId="0" applyNumberFormat="1" applyBorder="1" applyAlignment="1" applyProtection="1">
      <alignment horizontal="right" vertical="center" indent="1"/>
    </xf>
    <xf numFmtId="2" fontId="0" fillId="0" borderId="7" xfId="0" applyNumberFormat="1" applyBorder="1" applyAlignment="1" applyProtection="1">
      <alignment horizontal="right" vertical="center" indent="1"/>
    </xf>
    <xf numFmtId="0" fontId="0" fillId="0" borderId="4" xfId="0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 applyProtection="1">
      <alignment horizontal="center" vertical="center" wrapText="1"/>
    </xf>
    <xf numFmtId="4" fontId="0" fillId="0" borderId="1" xfId="0" applyNumberFormat="1" applyFont="1" applyBorder="1" applyAlignment="1" applyProtection="1">
      <alignment horizontal="right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0" fillId="0" borderId="1" xfId="0" applyNumberFormat="1" applyFont="1" applyBorder="1" applyAlignment="1" applyProtection="1">
      <alignment horizontal="right" vertical="center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3" xfId="0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1" fillId="5" borderId="9" xfId="0" applyFont="1" applyFill="1" applyBorder="1" applyAlignment="1" applyProtection="1">
      <alignment horizontal="center" vertical="center"/>
    </xf>
    <xf numFmtId="0" fontId="1" fillId="5" borderId="12" xfId="0" applyFont="1" applyFill="1" applyBorder="1" applyAlignment="1" applyProtection="1">
      <alignment horizontal="center" vertical="center"/>
    </xf>
    <xf numFmtId="0" fontId="1" fillId="5" borderId="10" xfId="0" applyFont="1" applyFill="1" applyBorder="1" applyAlignment="1" applyProtection="1">
      <alignment horizontal="center" vertical="center"/>
    </xf>
    <xf numFmtId="0" fontId="1" fillId="5" borderId="13" xfId="0" applyFont="1" applyFill="1" applyBorder="1" applyAlignment="1" applyProtection="1">
      <alignment horizontal="center" vertical="center"/>
    </xf>
    <xf numFmtId="0" fontId="1" fillId="5" borderId="6" xfId="0" applyFont="1" applyFill="1" applyBorder="1" applyAlignment="1" applyProtection="1">
      <alignment horizontal="center" vertical="center"/>
    </xf>
    <xf numFmtId="0" fontId="1" fillId="5" borderId="11" xfId="0" applyFont="1" applyFill="1" applyBorder="1" applyAlignment="1" applyProtection="1">
      <alignment horizontal="center" vertical="center"/>
    </xf>
    <xf numFmtId="0" fontId="1" fillId="4" borderId="9" xfId="0" applyFont="1" applyFill="1" applyBorder="1" applyAlignment="1" applyProtection="1">
      <alignment horizontal="center" vertical="center"/>
    </xf>
    <xf numFmtId="0" fontId="1" fillId="4" borderId="12" xfId="0" applyFont="1" applyFill="1" applyBorder="1" applyAlignment="1" applyProtection="1">
      <alignment horizontal="center" vertical="center"/>
    </xf>
    <xf numFmtId="0" fontId="1" fillId="4" borderId="10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1" fillId="5" borderId="7" xfId="0" applyFont="1" applyFill="1" applyBorder="1" applyAlignment="1" applyProtection="1">
      <alignment horizontal="center" vertical="center"/>
    </xf>
    <xf numFmtId="0" fontId="3" fillId="6" borderId="1" xfId="0" applyFont="1" applyFill="1" applyBorder="1" applyAlignment="1" applyProtection="1">
      <alignment horizontal="center" vertical="center"/>
    </xf>
    <xf numFmtId="0" fontId="3" fillId="6" borderId="2" xfId="0" applyFont="1" applyFill="1" applyBorder="1" applyAlignment="1" applyProtection="1">
      <alignment horizontal="center" vertical="center"/>
    </xf>
    <xf numFmtId="0" fontId="4" fillId="8" borderId="4" xfId="0" applyFont="1" applyFill="1" applyBorder="1" applyAlignment="1" applyProtection="1">
      <alignment horizontal="center" vertical="center"/>
    </xf>
    <xf numFmtId="0" fontId="4" fillId="8" borderId="14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center" vertical="center"/>
    </xf>
    <xf numFmtId="0" fontId="2" fillId="9" borderId="2" xfId="0" applyFont="1" applyFill="1" applyBorder="1" applyAlignment="1" applyProtection="1">
      <alignment horizontal="center"/>
    </xf>
    <xf numFmtId="0" fontId="2" fillId="9" borderId="5" xfId="0" applyFont="1" applyFill="1" applyBorder="1" applyAlignment="1" applyProtection="1">
      <alignment horizontal="center"/>
    </xf>
    <xf numFmtId="0" fontId="2" fillId="9" borderId="3" xfId="0" applyFont="1" applyFill="1" applyBorder="1" applyAlignment="1" applyProtection="1">
      <alignment horizontal="center"/>
    </xf>
    <xf numFmtId="0" fontId="3" fillId="9" borderId="1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3" fillId="9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left" vertical="center" wrapText="1"/>
    </xf>
    <xf numFmtId="0" fontId="3" fillId="7" borderId="1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/>
    </xf>
    <xf numFmtId="0" fontId="2" fillId="6" borderId="1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B13" sqref="B13:D13"/>
    </sheetView>
  </sheetViews>
  <sheetFormatPr defaultRowHeight="15" x14ac:dyDescent="0.25"/>
  <cols>
    <col min="1" max="1" width="23.140625" style="7" customWidth="1"/>
    <col min="2" max="4" width="23.140625" style="2" customWidth="1"/>
    <col min="5" max="16384" width="9.140625" style="2"/>
  </cols>
  <sheetData>
    <row r="1" spans="1:4" ht="15.75" x14ac:dyDescent="0.25">
      <c r="A1" s="63" t="s">
        <v>2</v>
      </c>
      <c r="B1" s="63"/>
      <c r="C1" s="63"/>
    </row>
    <row r="3" spans="1:4" x14ac:dyDescent="0.25">
      <c r="A3" s="3" t="s">
        <v>39</v>
      </c>
    </row>
    <row r="4" spans="1:4" x14ac:dyDescent="0.25">
      <c r="A4" s="50" t="s">
        <v>0</v>
      </c>
      <c r="B4" s="68" t="s">
        <v>132</v>
      </c>
      <c r="C4" s="69"/>
      <c r="D4" s="69"/>
    </row>
    <row r="5" spans="1:4" x14ac:dyDescent="0.25">
      <c r="A5" s="51" t="s">
        <v>1</v>
      </c>
      <c r="B5" s="68" t="s">
        <v>133</v>
      </c>
      <c r="C5" s="69"/>
      <c r="D5" s="69"/>
    </row>
    <row r="6" spans="1:4" x14ac:dyDescent="0.25">
      <c r="A6" s="50" t="s">
        <v>29</v>
      </c>
      <c r="B6" s="69">
        <v>31699847</v>
      </c>
      <c r="C6" s="69"/>
      <c r="D6" s="69"/>
    </row>
    <row r="7" spans="1:4" x14ac:dyDescent="0.25">
      <c r="A7" s="51" t="s">
        <v>64</v>
      </c>
      <c r="B7" s="68" t="s">
        <v>134</v>
      </c>
      <c r="C7" s="69"/>
      <c r="D7" s="69"/>
    </row>
    <row r="8" spans="1:4" ht="50.1" customHeight="1" x14ac:dyDescent="0.25">
      <c r="A8" s="70" t="s">
        <v>30</v>
      </c>
      <c r="B8" s="71"/>
      <c r="C8" s="72" t="s">
        <v>70</v>
      </c>
      <c r="D8" s="71"/>
    </row>
    <row r="9" spans="1:4" ht="15" customHeight="1" x14ac:dyDescent="0.25">
      <c r="A9" s="50" t="s">
        <v>31</v>
      </c>
      <c r="B9" s="5">
        <v>79</v>
      </c>
      <c r="C9" s="50" t="s">
        <v>32</v>
      </c>
      <c r="D9" s="6">
        <v>85.796000000000006</v>
      </c>
    </row>
    <row r="10" spans="1:4" ht="15" customHeight="1" x14ac:dyDescent="0.25">
      <c r="A10" s="50" t="s">
        <v>33</v>
      </c>
      <c r="B10" s="5">
        <v>7</v>
      </c>
      <c r="C10" s="50" t="s">
        <v>34</v>
      </c>
      <c r="D10" s="6">
        <v>89.753</v>
      </c>
    </row>
    <row r="11" spans="1:4" ht="15" customHeight="1" x14ac:dyDescent="0.25">
      <c r="A11" s="50" t="s">
        <v>35</v>
      </c>
      <c r="B11" s="5">
        <v>11</v>
      </c>
      <c r="C11" s="50" t="s">
        <v>36</v>
      </c>
      <c r="D11" s="6">
        <v>1124.3351499999999</v>
      </c>
    </row>
    <row r="12" spans="1:4" x14ac:dyDescent="0.25">
      <c r="A12" s="50" t="s">
        <v>37</v>
      </c>
      <c r="B12" s="9">
        <f>SUM(B9:B11)</f>
        <v>97</v>
      </c>
      <c r="C12" s="50" t="s">
        <v>38</v>
      </c>
      <c r="D12" s="10">
        <f>SUM(D9:D11)</f>
        <v>1299.8841499999999</v>
      </c>
    </row>
    <row r="13" spans="1:4" ht="16.5" customHeight="1" x14ac:dyDescent="0.25">
      <c r="A13" s="50" t="s">
        <v>28</v>
      </c>
      <c r="B13" s="64" t="s">
        <v>135</v>
      </c>
      <c r="C13" s="65"/>
      <c r="D13" s="66"/>
    </row>
    <row r="14" spans="1:4" ht="16.5" customHeight="1" x14ac:dyDescent="0.25">
      <c r="A14" s="50" t="s">
        <v>27</v>
      </c>
      <c r="B14" s="64" t="s">
        <v>136</v>
      </c>
      <c r="C14" s="65"/>
      <c r="D14" s="66"/>
    </row>
    <row r="15" spans="1:4" ht="16.5" customHeight="1" x14ac:dyDescent="0.25">
      <c r="A15" s="50" t="s">
        <v>26</v>
      </c>
      <c r="B15" s="67">
        <v>44249</v>
      </c>
      <c r="C15" s="65"/>
      <c r="D15" s="66"/>
    </row>
    <row r="17" spans="1:1" x14ac:dyDescent="0.25">
      <c r="A17" s="62" t="s">
        <v>9</v>
      </c>
    </row>
    <row r="18" spans="1:1" x14ac:dyDescent="0.25">
      <c r="A18" s="17" t="s">
        <v>130</v>
      </c>
    </row>
  </sheetData>
  <sheetProtection password="C78E" sheet="1" objects="1" scenarios="1" selectLockedCells="1"/>
  <mergeCells count="10">
    <mergeCell ref="A1:C1"/>
    <mergeCell ref="B13:D13"/>
    <mergeCell ref="B14:D14"/>
    <mergeCell ref="B15:D15"/>
    <mergeCell ref="B4:D4"/>
    <mergeCell ref="B5:D5"/>
    <mergeCell ref="B6:D6"/>
    <mergeCell ref="B7:D7"/>
    <mergeCell ref="A8:B8"/>
    <mergeCell ref="C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H15" sqref="H15"/>
    </sheetView>
  </sheetViews>
  <sheetFormatPr defaultRowHeight="15" x14ac:dyDescent="0.25"/>
  <cols>
    <col min="1" max="1" width="20.28515625" style="17" customWidth="1"/>
    <col min="2" max="2" width="10.7109375" style="17" customWidth="1"/>
    <col min="3" max="3" width="16.7109375" style="17" customWidth="1"/>
    <col min="4" max="4" width="10.7109375" style="17" customWidth="1"/>
    <col min="5" max="5" width="13.28515625" style="17" customWidth="1"/>
    <col min="6" max="6" width="10.7109375" style="17" customWidth="1"/>
    <col min="7" max="16384" width="9.140625" style="17"/>
  </cols>
  <sheetData>
    <row r="1" spans="1:6" ht="15.75" x14ac:dyDescent="0.25">
      <c r="A1" s="11" t="s">
        <v>63</v>
      </c>
      <c r="B1" s="11"/>
    </row>
    <row r="2" spans="1:6" ht="15.75" x14ac:dyDescent="0.25">
      <c r="A2" s="11"/>
      <c r="B2" s="11"/>
    </row>
    <row r="3" spans="1:6" x14ac:dyDescent="0.25">
      <c r="A3" s="19" t="s">
        <v>43</v>
      </c>
      <c r="B3" s="19"/>
      <c r="C3" s="20"/>
      <c r="D3" s="20"/>
      <c r="E3" s="20"/>
      <c r="F3" s="20"/>
    </row>
    <row r="4" spans="1:6" x14ac:dyDescent="0.25">
      <c r="A4" s="55" t="s">
        <v>7</v>
      </c>
      <c r="B4" s="55" t="s">
        <v>8</v>
      </c>
      <c r="C4" s="55" t="s">
        <v>59</v>
      </c>
      <c r="D4" s="55" t="s">
        <v>60</v>
      </c>
      <c r="E4" s="55" t="s">
        <v>61</v>
      </c>
      <c r="F4" s="55" t="s">
        <v>106</v>
      </c>
    </row>
    <row r="5" spans="1:6" ht="35.1" customHeight="1" x14ac:dyDescent="0.25">
      <c r="A5" s="21" t="s">
        <v>71</v>
      </c>
      <c r="B5" s="21" t="s">
        <v>107</v>
      </c>
      <c r="C5" s="21" t="s">
        <v>108</v>
      </c>
      <c r="D5" s="22" t="s">
        <v>3</v>
      </c>
      <c r="E5" s="23" t="s">
        <v>62</v>
      </c>
      <c r="F5" s="24" t="s">
        <v>110</v>
      </c>
    </row>
    <row r="6" spans="1:6" ht="18" x14ac:dyDescent="0.25">
      <c r="A6" s="75" t="s">
        <v>72</v>
      </c>
      <c r="B6" s="22" t="s">
        <v>111</v>
      </c>
      <c r="C6" s="5">
        <v>0</v>
      </c>
      <c r="D6" s="76">
        <f>IF(C6=0,1,C7/C6)</f>
        <v>1</v>
      </c>
      <c r="E6" s="77">
        <v>10</v>
      </c>
      <c r="F6" s="78">
        <f>IF(C6&lt;C7=FALSE,D6*E6)</f>
        <v>10</v>
      </c>
    </row>
    <row r="7" spans="1:6" ht="18" x14ac:dyDescent="0.25">
      <c r="A7" s="75"/>
      <c r="B7" s="22" t="s">
        <v>112</v>
      </c>
      <c r="C7" s="5">
        <v>0</v>
      </c>
      <c r="D7" s="76"/>
      <c r="E7" s="77"/>
      <c r="F7" s="79"/>
    </row>
    <row r="8" spans="1:6" ht="18" x14ac:dyDescent="0.25">
      <c r="A8" s="75" t="s">
        <v>73</v>
      </c>
      <c r="B8" s="22" t="s">
        <v>113</v>
      </c>
      <c r="C8" s="5">
        <v>0</v>
      </c>
      <c r="D8" s="76">
        <f>IF(C8=0,1,C9/C8)</f>
        <v>1</v>
      </c>
      <c r="E8" s="77">
        <v>12</v>
      </c>
      <c r="F8" s="78">
        <f>IF(C8&lt;C9=FALSE,D8*E8)</f>
        <v>12</v>
      </c>
    </row>
    <row r="9" spans="1:6" ht="18" x14ac:dyDescent="0.25">
      <c r="A9" s="75"/>
      <c r="B9" s="22" t="s">
        <v>114</v>
      </c>
      <c r="C9" s="5">
        <v>0</v>
      </c>
      <c r="D9" s="76"/>
      <c r="E9" s="77"/>
      <c r="F9" s="79"/>
    </row>
    <row r="10" spans="1:6" ht="18" x14ac:dyDescent="0.25">
      <c r="A10" s="75" t="s">
        <v>74</v>
      </c>
      <c r="B10" s="22" t="s">
        <v>115</v>
      </c>
      <c r="C10" s="5">
        <v>0</v>
      </c>
      <c r="D10" s="76">
        <f>IF(C10=0,1,C11/C10)</f>
        <v>1</v>
      </c>
      <c r="E10" s="77">
        <v>15</v>
      </c>
      <c r="F10" s="78">
        <f>IF(C10&lt;C11=FALSE,D10*E10)</f>
        <v>15</v>
      </c>
    </row>
    <row r="11" spans="1:6" ht="18" x14ac:dyDescent="0.25">
      <c r="A11" s="75"/>
      <c r="B11" s="22" t="s">
        <v>116</v>
      </c>
      <c r="C11" s="5">
        <v>0</v>
      </c>
      <c r="D11" s="76"/>
      <c r="E11" s="77"/>
      <c r="F11" s="79"/>
    </row>
    <row r="12" spans="1:6" ht="18" x14ac:dyDescent="0.25">
      <c r="A12" s="75" t="s">
        <v>75</v>
      </c>
      <c r="B12" s="22" t="s">
        <v>117</v>
      </c>
      <c r="C12" s="5">
        <v>0</v>
      </c>
      <c r="D12" s="76">
        <f>IF(C12=0,1,C13/C12)</f>
        <v>1</v>
      </c>
      <c r="E12" s="77">
        <v>18</v>
      </c>
      <c r="F12" s="78">
        <f>IF(C12&lt;C13=FALSE,D12*E12)</f>
        <v>18</v>
      </c>
    </row>
    <row r="13" spans="1:6" ht="18" x14ac:dyDescent="0.25">
      <c r="A13" s="75"/>
      <c r="B13" s="22" t="s">
        <v>118</v>
      </c>
      <c r="C13" s="5">
        <v>0</v>
      </c>
      <c r="D13" s="76"/>
      <c r="E13" s="77"/>
      <c r="F13" s="79"/>
    </row>
    <row r="14" spans="1:6" ht="18" x14ac:dyDescent="0.25">
      <c r="A14" s="75" t="s">
        <v>76</v>
      </c>
      <c r="B14" s="22" t="s">
        <v>119</v>
      </c>
      <c r="C14" s="5">
        <v>0</v>
      </c>
      <c r="D14" s="76">
        <f>IF(C14=0,1,C15/C14)</f>
        <v>1</v>
      </c>
      <c r="E14" s="77">
        <v>10</v>
      </c>
      <c r="F14" s="78">
        <f>IF(C14&lt;C15=FALSE,D14*E14)</f>
        <v>10</v>
      </c>
    </row>
    <row r="15" spans="1:6" ht="18" x14ac:dyDescent="0.25">
      <c r="A15" s="75"/>
      <c r="B15" s="22" t="s">
        <v>120</v>
      </c>
      <c r="C15" s="5">
        <v>0</v>
      </c>
      <c r="D15" s="76"/>
      <c r="E15" s="77"/>
      <c r="F15" s="79"/>
    </row>
    <row r="16" spans="1:6" ht="18" x14ac:dyDescent="0.25">
      <c r="A16" s="75" t="s">
        <v>77</v>
      </c>
      <c r="B16" s="22" t="s">
        <v>121</v>
      </c>
      <c r="C16" s="5">
        <v>0</v>
      </c>
      <c r="D16" s="76">
        <f>IF(C16=0,1,C17/C16)</f>
        <v>1</v>
      </c>
      <c r="E16" s="77">
        <v>15</v>
      </c>
      <c r="F16" s="78">
        <f>IF(C16&lt;C17=FALSE,D16*E16)</f>
        <v>15</v>
      </c>
    </row>
    <row r="17" spans="1:6" ht="18" x14ac:dyDescent="0.25">
      <c r="A17" s="75"/>
      <c r="B17" s="22" t="s">
        <v>122</v>
      </c>
      <c r="C17" s="5">
        <v>0</v>
      </c>
      <c r="D17" s="76"/>
      <c r="E17" s="77"/>
      <c r="F17" s="79"/>
    </row>
    <row r="18" spans="1:6" ht="18" x14ac:dyDescent="0.25">
      <c r="A18" s="75" t="s">
        <v>78</v>
      </c>
      <c r="B18" s="22" t="s">
        <v>123</v>
      </c>
      <c r="C18" s="5">
        <v>0</v>
      </c>
      <c r="D18" s="76">
        <f>IF(C18=0,1,C19/C18)</f>
        <v>1</v>
      </c>
      <c r="E18" s="77">
        <v>10</v>
      </c>
      <c r="F18" s="78">
        <f>IF(C18&lt;C19=FALSE,D18*E18)</f>
        <v>10</v>
      </c>
    </row>
    <row r="19" spans="1:6" ht="18" x14ac:dyDescent="0.25">
      <c r="A19" s="75"/>
      <c r="B19" s="22" t="s">
        <v>124</v>
      </c>
      <c r="C19" s="5">
        <v>0</v>
      </c>
      <c r="D19" s="76"/>
      <c r="E19" s="77"/>
      <c r="F19" s="79"/>
    </row>
    <row r="20" spans="1:6" ht="18" x14ac:dyDescent="0.25">
      <c r="A20" s="75" t="s">
        <v>79</v>
      </c>
      <c r="B20" s="22" t="s">
        <v>125</v>
      </c>
      <c r="C20" s="5">
        <v>0</v>
      </c>
      <c r="D20" s="76">
        <f>IF(C20=0,1,C21/C20)</f>
        <v>1</v>
      </c>
      <c r="E20" s="77">
        <v>10</v>
      </c>
      <c r="F20" s="78">
        <f>IF(C20&lt;C21=FALSE,D20*E20)</f>
        <v>10</v>
      </c>
    </row>
    <row r="21" spans="1:6" ht="18" x14ac:dyDescent="0.25">
      <c r="A21" s="75"/>
      <c r="B21" s="22" t="s">
        <v>126</v>
      </c>
      <c r="C21" s="5">
        <v>0</v>
      </c>
      <c r="D21" s="76"/>
      <c r="E21" s="77"/>
      <c r="F21" s="79"/>
    </row>
    <row r="22" spans="1:6" ht="18" customHeight="1" x14ac:dyDescent="0.25">
      <c r="A22" s="73" t="s">
        <v>80</v>
      </c>
      <c r="B22" s="73"/>
      <c r="C22" s="73"/>
      <c r="D22" s="73"/>
      <c r="E22" s="73"/>
      <c r="F22" s="25">
        <f>SUM(F6:F21)</f>
        <v>100</v>
      </c>
    </row>
    <row r="23" spans="1:6" ht="18" customHeight="1" x14ac:dyDescent="0.25">
      <c r="A23" s="74" t="s">
        <v>81</v>
      </c>
      <c r="B23" s="74"/>
      <c r="C23" s="74"/>
      <c r="D23" s="74"/>
      <c r="E23" s="74"/>
      <c r="F23" s="60">
        <v>95.9</v>
      </c>
    </row>
    <row r="25" spans="1:6" x14ac:dyDescent="0.25">
      <c r="A25" s="26" t="s">
        <v>9</v>
      </c>
      <c r="B25" s="20"/>
      <c r="C25" s="7"/>
    </row>
    <row r="26" spans="1:6" x14ac:dyDescent="0.25">
      <c r="A26" s="20" t="s">
        <v>129</v>
      </c>
      <c r="B26" s="54"/>
      <c r="C26" s="7"/>
    </row>
    <row r="27" spans="1:6" ht="18" x14ac:dyDescent="0.35">
      <c r="A27" s="20" t="s">
        <v>127</v>
      </c>
      <c r="B27" s="12"/>
    </row>
    <row r="28" spans="1:6" ht="18" x14ac:dyDescent="0.35">
      <c r="A28" s="20" t="s">
        <v>128</v>
      </c>
      <c r="B28" s="12"/>
    </row>
    <row r="29" spans="1:6" x14ac:dyDescent="0.25">
      <c r="A29" s="20"/>
      <c r="B29" s="12"/>
    </row>
    <row r="31" spans="1:6" x14ac:dyDescent="0.25">
      <c r="C31" s="18"/>
    </row>
    <row r="32" spans="1:6" x14ac:dyDescent="0.25">
      <c r="C32" s="18"/>
    </row>
    <row r="33" spans="3:3" x14ac:dyDescent="0.25">
      <c r="C33" s="18"/>
    </row>
    <row r="34" spans="3:3" x14ac:dyDescent="0.25">
      <c r="C34" s="18"/>
    </row>
  </sheetData>
  <sheetProtection password="C78E" sheet="1" objects="1" scenarios="1" selectLockedCells="1"/>
  <mergeCells count="34">
    <mergeCell ref="A8:A9"/>
    <mergeCell ref="D8:D9"/>
    <mergeCell ref="E8:E9"/>
    <mergeCell ref="F8:F9"/>
    <mergeCell ref="A6:A7"/>
    <mergeCell ref="D6:D7"/>
    <mergeCell ref="E6:E7"/>
    <mergeCell ref="F6:F7"/>
    <mergeCell ref="A10:A11"/>
    <mergeCell ref="D10:D11"/>
    <mergeCell ref="E10:E11"/>
    <mergeCell ref="F10:F11"/>
    <mergeCell ref="A12:A13"/>
    <mergeCell ref="D12:D13"/>
    <mergeCell ref="E12:E13"/>
    <mergeCell ref="F12:F13"/>
    <mergeCell ref="A14:A15"/>
    <mergeCell ref="D14:D15"/>
    <mergeCell ref="E14:E15"/>
    <mergeCell ref="F14:F15"/>
    <mergeCell ref="A16:A17"/>
    <mergeCell ref="D16:D17"/>
    <mergeCell ref="E16:E17"/>
    <mergeCell ref="F16:F17"/>
    <mergeCell ref="F18:F19"/>
    <mergeCell ref="A20:A21"/>
    <mergeCell ref="D20:D21"/>
    <mergeCell ref="E20:E21"/>
    <mergeCell ref="F20:F21"/>
    <mergeCell ref="A22:E22"/>
    <mergeCell ref="A23:E23"/>
    <mergeCell ref="A18:A19"/>
    <mergeCell ref="D18:D19"/>
    <mergeCell ref="E18:E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C8" sqref="C8"/>
    </sheetView>
  </sheetViews>
  <sheetFormatPr defaultRowHeight="15" x14ac:dyDescent="0.25"/>
  <cols>
    <col min="1" max="1" width="12.42578125" style="7" customWidth="1"/>
    <col min="2" max="2" width="17.42578125" style="7" customWidth="1"/>
    <col min="3" max="16384" width="9.140625" style="7"/>
  </cols>
  <sheetData>
    <row r="1" spans="1:2" ht="15.75" x14ac:dyDescent="0.25">
      <c r="A1" s="27" t="s">
        <v>40</v>
      </c>
      <c r="B1" s="28"/>
    </row>
    <row r="2" spans="1:2" ht="15.75" customHeight="1" x14ac:dyDescent="0.25"/>
    <row r="3" spans="1:2" x14ac:dyDescent="0.25">
      <c r="A3" s="40" t="s">
        <v>42</v>
      </c>
      <c r="B3" s="29"/>
    </row>
    <row r="4" spans="1:2" x14ac:dyDescent="0.25">
      <c r="A4" s="30" t="s">
        <v>4</v>
      </c>
      <c r="B4" s="21" t="s">
        <v>41</v>
      </c>
    </row>
    <row r="5" spans="1:2" x14ac:dyDescent="0.25">
      <c r="A5" s="30" t="s">
        <v>5</v>
      </c>
      <c r="B5" s="61">
        <f>'T9.2'!F22</f>
        <v>100</v>
      </c>
    </row>
    <row r="6" spans="1:2" x14ac:dyDescent="0.25">
      <c r="A6" s="30" t="s">
        <v>6</v>
      </c>
      <c r="B6" s="39">
        <v>100</v>
      </c>
    </row>
    <row r="8" spans="1:2" x14ac:dyDescent="0.25">
      <c r="A8" s="62" t="s">
        <v>9</v>
      </c>
    </row>
    <row r="9" spans="1:2" x14ac:dyDescent="0.25">
      <c r="A9" s="17" t="s">
        <v>131</v>
      </c>
    </row>
  </sheetData>
  <sheetProtection password="C78E" sheet="1" objects="1" scenarios="1" selectLockedCells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4" sqref="A4"/>
    </sheetView>
  </sheetViews>
  <sheetFormatPr defaultRowHeight="15" x14ac:dyDescent="0.25"/>
  <cols>
    <col min="1" max="1" width="40.5703125" style="2" customWidth="1"/>
    <col min="2" max="2" width="37.140625" style="7" customWidth="1"/>
    <col min="3" max="3" width="24.5703125" style="7" customWidth="1"/>
    <col min="4" max="16384" width="9.140625" style="2"/>
  </cols>
  <sheetData>
    <row r="1" spans="1:2" ht="15.75" x14ac:dyDescent="0.25">
      <c r="A1" s="1" t="s">
        <v>10</v>
      </c>
    </row>
    <row r="3" spans="1:2" x14ac:dyDescent="0.25">
      <c r="A3" s="31" t="s">
        <v>11</v>
      </c>
    </row>
    <row r="4" spans="1:2" ht="45" x14ac:dyDescent="0.25">
      <c r="A4" s="32" t="s">
        <v>12</v>
      </c>
      <c r="B4" s="30" t="s">
        <v>13</v>
      </c>
    </row>
    <row r="5" spans="1:2" x14ac:dyDescent="0.25">
      <c r="A5" s="32" t="s">
        <v>14</v>
      </c>
      <c r="B5" s="5">
        <v>0</v>
      </c>
    </row>
    <row r="6" spans="1:2" ht="30" x14ac:dyDescent="0.25">
      <c r="A6" s="32" t="s">
        <v>15</v>
      </c>
      <c r="B6" s="5">
        <v>0</v>
      </c>
    </row>
    <row r="7" spans="1:2" ht="30" x14ac:dyDescent="0.25">
      <c r="A7" s="32" t="s">
        <v>16</v>
      </c>
      <c r="B7" s="5">
        <v>0</v>
      </c>
    </row>
    <row r="8" spans="1:2" ht="45" x14ac:dyDescent="0.25">
      <c r="A8" s="32" t="s">
        <v>17</v>
      </c>
      <c r="B8" s="5">
        <v>0</v>
      </c>
    </row>
  </sheetData>
  <sheetProtection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K13" sqref="K13"/>
    </sheetView>
  </sheetViews>
  <sheetFormatPr defaultRowHeight="15" x14ac:dyDescent="0.25"/>
  <cols>
    <col min="1" max="1" width="19.28515625" style="2" customWidth="1"/>
    <col min="2" max="6" width="13.140625" style="7" customWidth="1"/>
    <col min="7" max="11" width="13.140625" style="2" customWidth="1"/>
    <col min="12" max="16384" width="9.140625" style="2"/>
  </cols>
  <sheetData>
    <row r="1" spans="1:12" x14ac:dyDescent="0.25">
      <c r="A1" s="13" t="s">
        <v>68</v>
      </c>
    </row>
    <row r="3" spans="1:12" x14ac:dyDescent="0.25">
      <c r="A3" s="31" t="s">
        <v>52</v>
      </c>
    </row>
    <row r="4" spans="1:12" ht="50.1" customHeight="1" x14ac:dyDescent="0.25">
      <c r="A4" s="80" t="s">
        <v>58</v>
      </c>
      <c r="B4" s="85" t="s">
        <v>69</v>
      </c>
      <c r="C4" s="86"/>
      <c r="D4" s="85" t="s">
        <v>83</v>
      </c>
      <c r="E4" s="86"/>
      <c r="F4" s="85" t="s">
        <v>84</v>
      </c>
      <c r="G4" s="86"/>
      <c r="H4" s="85" t="s">
        <v>85</v>
      </c>
      <c r="I4" s="86"/>
      <c r="J4" s="87" t="s">
        <v>54</v>
      </c>
      <c r="K4" s="86"/>
    </row>
    <row r="5" spans="1:12" ht="15" customHeight="1" x14ac:dyDescent="0.25">
      <c r="A5" s="81"/>
      <c r="B5" s="33" t="s">
        <v>55</v>
      </c>
      <c r="C5" s="33" t="s">
        <v>56</v>
      </c>
      <c r="D5" s="33" t="s">
        <v>55</v>
      </c>
      <c r="E5" s="33" t="s">
        <v>56</v>
      </c>
      <c r="F5" s="33" t="s">
        <v>55</v>
      </c>
      <c r="G5" s="33" t="s">
        <v>56</v>
      </c>
      <c r="H5" s="33" t="s">
        <v>55</v>
      </c>
      <c r="I5" s="33" t="s">
        <v>56</v>
      </c>
      <c r="J5" s="33" t="s">
        <v>55</v>
      </c>
      <c r="K5" s="33" t="s">
        <v>56</v>
      </c>
    </row>
    <row r="6" spans="1:12" x14ac:dyDescent="0.25">
      <c r="A6" s="8" t="s">
        <v>44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6">
        <f>D6+F6</f>
        <v>0</v>
      </c>
      <c r="I6" s="16">
        <f t="shared" ref="I6:I13" si="0">E6+G6</f>
        <v>0</v>
      </c>
      <c r="J6" s="5">
        <v>0</v>
      </c>
      <c r="K6" s="5">
        <v>0</v>
      </c>
      <c r="L6" s="17"/>
    </row>
    <row r="7" spans="1:12" x14ac:dyDescent="0.25">
      <c r="A7" s="8" t="s">
        <v>45</v>
      </c>
      <c r="B7" s="14">
        <v>0</v>
      </c>
      <c r="C7" s="14">
        <v>0</v>
      </c>
      <c r="D7" s="14">
        <v>0</v>
      </c>
      <c r="E7" s="14">
        <v>0</v>
      </c>
      <c r="F7" s="14">
        <v>0</v>
      </c>
      <c r="G7" s="14">
        <v>0</v>
      </c>
      <c r="H7" s="16">
        <f t="shared" ref="H7:H13" si="1">D7+F7</f>
        <v>0</v>
      </c>
      <c r="I7" s="16">
        <f t="shared" si="0"/>
        <v>0</v>
      </c>
      <c r="J7" s="5">
        <v>0</v>
      </c>
      <c r="K7" s="5">
        <v>0</v>
      </c>
      <c r="L7" s="17"/>
    </row>
    <row r="8" spans="1:12" x14ac:dyDescent="0.25">
      <c r="A8" s="8" t="s">
        <v>46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6">
        <f t="shared" si="1"/>
        <v>0</v>
      </c>
      <c r="I8" s="16">
        <f t="shared" si="0"/>
        <v>0</v>
      </c>
      <c r="J8" s="5">
        <v>0</v>
      </c>
      <c r="K8" s="5">
        <v>0</v>
      </c>
      <c r="L8" s="17"/>
    </row>
    <row r="9" spans="1:12" x14ac:dyDescent="0.25">
      <c r="A9" s="8" t="s">
        <v>47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6">
        <f t="shared" si="1"/>
        <v>0</v>
      </c>
      <c r="I9" s="16">
        <f t="shared" si="0"/>
        <v>0</v>
      </c>
      <c r="J9" s="5">
        <v>0</v>
      </c>
      <c r="K9" s="5">
        <v>0</v>
      </c>
      <c r="L9" s="17"/>
    </row>
    <row r="10" spans="1:12" x14ac:dyDescent="0.25">
      <c r="A10" s="8" t="s">
        <v>48</v>
      </c>
      <c r="B10" s="14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6">
        <f t="shared" si="1"/>
        <v>0</v>
      </c>
      <c r="I10" s="16">
        <f t="shared" si="0"/>
        <v>0</v>
      </c>
      <c r="J10" s="5">
        <v>0</v>
      </c>
      <c r="K10" s="5">
        <v>0</v>
      </c>
      <c r="L10" s="17"/>
    </row>
    <row r="11" spans="1:12" x14ac:dyDescent="0.25">
      <c r="A11" s="8" t="s">
        <v>49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6">
        <f t="shared" si="1"/>
        <v>0</v>
      </c>
      <c r="I11" s="16">
        <f t="shared" si="0"/>
        <v>0</v>
      </c>
      <c r="J11" s="5">
        <v>0</v>
      </c>
      <c r="K11" s="5">
        <v>0</v>
      </c>
      <c r="L11" s="17"/>
    </row>
    <row r="12" spans="1:12" x14ac:dyDescent="0.25">
      <c r="A12" s="8" t="s">
        <v>50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6">
        <f t="shared" si="1"/>
        <v>0</v>
      </c>
      <c r="I12" s="16">
        <f t="shared" si="0"/>
        <v>0</v>
      </c>
      <c r="J12" s="5">
        <v>0</v>
      </c>
      <c r="K12" s="5">
        <v>0</v>
      </c>
      <c r="L12" s="17"/>
    </row>
    <row r="13" spans="1:12" x14ac:dyDescent="0.25">
      <c r="A13" s="8" t="s">
        <v>51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6">
        <f t="shared" si="1"/>
        <v>0</v>
      </c>
      <c r="I13" s="16">
        <f t="shared" si="0"/>
        <v>0</v>
      </c>
      <c r="J13" s="5">
        <v>0</v>
      </c>
      <c r="K13" s="5">
        <v>0</v>
      </c>
      <c r="L13" s="17"/>
    </row>
    <row r="14" spans="1:12" x14ac:dyDescent="0.25">
      <c r="A14" s="15" t="s">
        <v>18</v>
      </c>
      <c r="B14" s="16">
        <f>SUM(B6:B13)</f>
        <v>0</v>
      </c>
      <c r="C14" s="16">
        <f t="shared" ref="C14:I14" si="2">SUM(C6:C13)</f>
        <v>0</v>
      </c>
      <c r="D14" s="16">
        <f t="shared" si="2"/>
        <v>0</v>
      </c>
      <c r="E14" s="16">
        <f t="shared" si="2"/>
        <v>0</v>
      </c>
      <c r="F14" s="16">
        <f t="shared" si="2"/>
        <v>0</v>
      </c>
      <c r="G14" s="16">
        <f t="shared" si="2"/>
        <v>0</v>
      </c>
      <c r="H14" s="16">
        <f t="shared" si="2"/>
        <v>0</v>
      </c>
      <c r="I14" s="16">
        <f t="shared" si="2"/>
        <v>0</v>
      </c>
      <c r="J14" s="9">
        <f t="shared" ref="J14:K14" si="3">SUM(J7:J13)</f>
        <v>0</v>
      </c>
      <c r="K14" s="9">
        <f t="shared" si="3"/>
        <v>0</v>
      </c>
    </row>
    <row r="15" spans="1:12" x14ac:dyDescent="0.25">
      <c r="A15" s="15" t="s">
        <v>57</v>
      </c>
      <c r="B15" s="82">
        <f>B14+C14</f>
        <v>0</v>
      </c>
      <c r="C15" s="82"/>
      <c r="D15" s="82">
        <f>D14+E14</f>
        <v>0</v>
      </c>
      <c r="E15" s="82"/>
      <c r="F15" s="82">
        <f t="shared" ref="F15" si="4">F14+G14</f>
        <v>0</v>
      </c>
      <c r="G15" s="82"/>
      <c r="H15" s="83">
        <f t="shared" ref="H15" si="5">H14+I14</f>
        <v>0</v>
      </c>
      <c r="I15" s="83"/>
      <c r="J15" s="84">
        <f t="shared" ref="J15" si="6">J14+K14</f>
        <v>0</v>
      </c>
      <c r="K15" s="84"/>
    </row>
    <row r="17" spans="1:1" x14ac:dyDescent="0.25">
      <c r="A17" s="62" t="s">
        <v>9</v>
      </c>
    </row>
    <row r="18" spans="1:1" x14ac:dyDescent="0.25">
      <c r="A18" s="17" t="s">
        <v>130</v>
      </c>
    </row>
  </sheetData>
  <sheetProtection password="C78E" sheet="1" objects="1" scenarios="1" selectLockedCells="1"/>
  <mergeCells count="11">
    <mergeCell ref="J15:K15"/>
    <mergeCell ref="B4:C4"/>
    <mergeCell ref="D4:E4"/>
    <mergeCell ref="F4:G4"/>
    <mergeCell ref="H4:I4"/>
    <mergeCell ref="J4:K4"/>
    <mergeCell ref="A4:A5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activeCell="A18" sqref="A18"/>
    </sheetView>
  </sheetViews>
  <sheetFormatPr defaultRowHeight="15" x14ac:dyDescent="0.25"/>
  <cols>
    <col min="1" max="1" width="30.85546875" style="34" customWidth="1"/>
    <col min="2" max="5" width="17.140625" style="34" customWidth="1"/>
    <col min="6" max="6" width="21.140625" style="34" customWidth="1"/>
    <col min="7" max="16384" width="9.140625" style="2"/>
  </cols>
  <sheetData>
    <row r="1" spans="1:6" ht="15.75" x14ac:dyDescent="0.25">
      <c r="A1" s="27" t="s">
        <v>19</v>
      </c>
    </row>
    <row r="3" spans="1:6" x14ac:dyDescent="0.25">
      <c r="A3" s="35" t="s">
        <v>53</v>
      </c>
    </row>
    <row r="4" spans="1:6" ht="60" x14ac:dyDescent="0.25">
      <c r="A4" s="30" t="s">
        <v>20</v>
      </c>
      <c r="B4" s="30" t="s">
        <v>21</v>
      </c>
      <c r="C4" s="30" t="s">
        <v>22</v>
      </c>
      <c r="D4" s="30" t="s">
        <v>23</v>
      </c>
      <c r="E4" s="30" t="s">
        <v>24</v>
      </c>
      <c r="F4" s="30" t="s">
        <v>25</v>
      </c>
    </row>
    <row r="5" spans="1:6" x14ac:dyDescent="0.25">
      <c r="A5" s="4"/>
      <c r="B5" s="37"/>
      <c r="C5" s="37"/>
      <c r="D5" s="14"/>
      <c r="E5" s="37"/>
      <c r="F5" s="4"/>
    </row>
    <row r="6" spans="1:6" x14ac:dyDescent="0.25">
      <c r="A6" s="4"/>
      <c r="B6" s="37"/>
      <c r="C6" s="37"/>
      <c r="D6" s="14"/>
      <c r="E6" s="37"/>
      <c r="F6" s="4"/>
    </row>
    <row r="7" spans="1:6" x14ac:dyDescent="0.25">
      <c r="A7" s="4"/>
      <c r="B7" s="37"/>
      <c r="C7" s="37"/>
      <c r="D7" s="14"/>
      <c r="E7" s="37"/>
      <c r="F7" s="4"/>
    </row>
    <row r="8" spans="1:6" x14ac:dyDescent="0.25">
      <c r="A8" s="4"/>
      <c r="B8" s="37"/>
      <c r="C8" s="37"/>
      <c r="D8" s="14"/>
      <c r="E8" s="37"/>
      <c r="F8" s="4"/>
    </row>
    <row r="9" spans="1:6" x14ac:dyDescent="0.25">
      <c r="A9" s="4"/>
      <c r="B9" s="37"/>
      <c r="C9" s="37"/>
      <c r="D9" s="14"/>
      <c r="E9" s="37"/>
      <c r="F9" s="4"/>
    </row>
    <row r="10" spans="1:6" x14ac:dyDescent="0.25">
      <c r="A10" s="4"/>
      <c r="B10" s="37"/>
      <c r="C10" s="37"/>
      <c r="D10" s="14"/>
      <c r="E10" s="37"/>
      <c r="F10" s="4"/>
    </row>
    <row r="11" spans="1:6" x14ac:dyDescent="0.25">
      <c r="A11" s="4"/>
      <c r="B11" s="37"/>
      <c r="C11" s="37"/>
      <c r="D11" s="14"/>
      <c r="E11" s="37"/>
      <c r="F11" s="4"/>
    </row>
    <row r="13" spans="1:6" x14ac:dyDescent="0.25">
      <c r="A13" s="36" t="s">
        <v>82</v>
      </c>
    </row>
    <row r="14" spans="1:6" x14ac:dyDescent="0.25">
      <c r="A14" s="38" t="s">
        <v>86</v>
      </c>
    </row>
  </sheetData>
  <sheetProtection selectLockedCell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4"/>
  <sheetViews>
    <sheetView topLeftCell="AQ1" workbookViewId="0">
      <selection activeCell="L29" sqref="L29"/>
    </sheetView>
  </sheetViews>
  <sheetFormatPr defaultRowHeight="15" x14ac:dyDescent="0.25"/>
  <cols>
    <col min="1" max="1" width="24.5703125" style="2" customWidth="1"/>
    <col min="2" max="17" width="9.140625" style="2"/>
    <col min="18" max="18" width="12.28515625" style="2" customWidth="1"/>
    <col min="19" max="56" width="9.140625" style="2"/>
    <col min="57" max="64" width="12.7109375" style="2" customWidth="1"/>
    <col min="65" max="16384" width="9.140625" style="2"/>
  </cols>
  <sheetData>
    <row r="1" spans="1:64" ht="15.75" customHeight="1" x14ac:dyDescent="0.25">
      <c r="A1" s="119" t="s">
        <v>87</v>
      </c>
      <c r="B1" s="121" t="s">
        <v>88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2" t="s">
        <v>105</v>
      </c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09" t="s">
        <v>104</v>
      </c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1"/>
      <c r="BD1" s="106" t="s">
        <v>109</v>
      </c>
      <c r="BE1" s="88" t="s">
        <v>100</v>
      </c>
      <c r="BF1" s="89"/>
      <c r="BG1" s="89"/>
      <c r="BH1" s="90"/>
      <c r="BI1" s="94" t="s">
        <v>101</v>
      </c>
      <c r="BJ1" s="95"/>
      <c r="BK1" s="95"/>
      <c r="BL1" s="96"/>
    </row>
    <row r="2" spans="1:64" ht="15" customHeight="1" x14ac:dyDescent="0.25">
      <c r="A2" s="119"/>
      <c r="B2" s="118" t="s">
        <v>89</v>
      </c>
      <c r="C2" s="118"/>
      <c r="D2" s="118" t="s">
        <v>90</v>
      </c>
      <c r="E2" s="118"/>
      <c r="F2" s="118" t="s">
        <v>91</v>
      </c>
      <c r="G2" s="118"/>
      <c r="H2" s="118" t="s">
        <v>92</v>
      </c>
      <c r="I2" s="118"/>
      <c r="J2" s="118" t="s">
        <v>93</v>
      </c>
      <c r="K2" s="118"/>
      <c r="L2" s="118" t="s">
        <v>94</v>
      </c>
      <c r="M2" s="118"/>
      <c r="N2" s="118" t="s">
        <v>96</v>
      </c>
      <c r="O2" s="123"/>
      <c r="P2" s="118" t="s">
        <v>95</v>
      </c>
      <c r="Q2" s="118"/>
      <c r="R2" s="104" t="s">
        <v>89</v>
      </c>
      <c r="S2" s="104"/>
      <c r="T2" s="104" t="s">
        <v>90</v>
      </c>
      <c r="U2" s="104"/>
      <c r="V2" s="104" t="s">
        <v>91</v>
      </c>
      <c r="W2" s="104"/>
      <c r="X2" s="104" t="s">
        <v>92</v>
      </c>
      <c r="Y2" s="104"/>
      <c r="Z2" s="104" t="s">
        <v>93</v>
      </c>
      <c r="AA2" s="104"/>
      <c r="AB2" s="104" t="s">
        <v>94</v>
      </c>
      <c r="AC2" s="104"/>
      <c r="AD2" s="104" t="s">
        <v>96</v>
      </c>
      <c r="AE2" s="105"/>
      <c r="AF2" s="104" t="s">
        <v>95</v>
      </c>
      <c r="AG2" s="104"/>
      <c r="AH2" s="100" t="s">
        <v>97</v>
      </c>
      <c r="AI2" s="101"/>
      <c r="AJ2" s="102" t="s">
        <v>67</v>
      </c>
      <c r="AK2" s="112" t="s">
        <v>89</v>
      </c>
      <c r="AL2" s="112"/>
      <c r="AM2" s="112" t="s">
        <v>90</v>
      </c>
      <c r="AN2" s="112"/>
      <c r="AO2" s="112" t="s">
        <v>91</v>
      </c>
      <c r="AP2" s="112"/>
      <c r="AQ2" s="112" t="s">
        <v>92</v>
      </c>
      <c r="AR2" s="112"/>
      <c r="AS2" s="112" t="s">
        <v>93</v>
      </c>
      <c r="AT2" s="112"/>
      <c r="AU2" s="112" t="s">
        <v>94</v>
      </c>
      <c r="AV2" s="112"/>
      <c r="AW2" s="112" t="s">
        <v>96</v>
      </c>
      <c r="AX2" s="117"/>
      <c r="AY2" s="112" t="s">
        <v>95</v>
      </c>
      <c r="AZ2" s="112"/>
      <c r="BA2" s="113" t="s">
        <v>97</v>
      </c>
      <c r="BB2" s="114"/>
      <c r="BC2" s="115" t="s">
        <v>67</v>
      </c>
      <c r="BD2" s="107"/>
      <c r="BE2" s="91"/>
      <c r="BF2" s="92"/>
      <c r="BG2" s="92"/>
      <c r="BH2" s="93"/>
      <c r="BI2" s="97"/>
      <c r="BJ2" s="98"/>
      <c r="BK2" s="98"/>
      <c r="BL2" s="99"/>
    </row>
    <row r="3" spans="1:64" ht="15" customHeight="1" x14ac:dyDescent="0.25">
      <c r="A3" s="120"/>
      <c r="B3" s="41" t="s">
        <v>59</v>
      </c>
      <c r="C3" s="41" t="s">
        <v>60</v>
      </c>
      <c r="D3" s="41" t="s">
        <v>59</v>
      </c>
      <c r="E3" s="41" t="s">
        <v>60</v>
      </c>
      <c r="F3" s="41" t="s">
        <v>59</v>
      </c>
      <c r="G3" s="41" t="s">
        <v>60</v>
      </c>
      <c r="H3" s="41" t="s">
        <v>59</v>
      </c>
      <c r="I3" s="41" t="s">
        <v>60</v>
      </c>
      <c r="J3" s="41" t="s">
        <v>59</v>
      </c>
      <c r="K3" s="41" t="s">
        <v>60</v>
      </c>
      <c r="L3" s="41" t="s">
        <v>59</v>
      </c>
      <c r="M3" s="41" t="s">
        <v>60</v>
      </c>
      <c r="N3" s="41" t="s">
        <v>59</v>
      </c>
      <c r="O3" s="41" t="s">
        <v>60</v>
      </c>
      <c r="P3" s="41" t="s">
        <v>59</v>
      </c>
      <c r="Q3" s="41" t="s">
        <v>60</v>
      </c>
      <c r="R3" s="42" t="s">
        <v>98</v>
      </c>
      <c r="S3" s="42" t="s">
        <v>99</v>
      </c>
      <c r="T3" s="42" t="s">
        <v>98</v>
      </c>
      <c r="U3" s="42" t="s">
        <v>99</v>
      </c>
      <c r="V3" s="42" t="s">
        <v>98</v>
      </c>
      <c r="W3" s="42" t="s">
        <v>99</v>
      </c>
      <c r="X3" s="42" t="s">
        <v>98</v>
      </c>
      <c r="Y3" s="42" t="s">
        <v>99</v>
      </c>
      <c r="Z3" s="42" t="s">
        <v>98</v>
      </c>
      <c r="AA3" s="42" t="s">
        <v>99</v>
      </c>
      <c r="AB3" s="42" t="s">
        <v>98</v>
      </c>
      <c r="AC3" s="42" t="s">
        <v>99</v>
      </c>
      <c r="AD3" s="42" t="s">
        <v>98</v>
      </c>
      <c r="AE3" s="42" t="s">
        <v>99</v>
      </c>
      <c r="AF3" s="42" t="s">
        <v>98</v>
      </c>
      <c r="AG3" s="42" t="s">
        <v>99</v>
      </c>
      <c r="AH3" s="43" t="s">
        <v>98</v>
      </c>
      <c r="AI3" s="43" t="s">
        <v>99</v>
      </c>
      <c r="AJ3" s="103"/>
      <c r="AK3" s="52" t="s">
        <v>98</v>
      </c>
      <c r="AL3" s="52" t="s">
        <v>99</v>
      </c>
      <c r="AM3" s="52" t="s">
        <v>98</v>
      </c>
      <c r="AN3" s="52" t="s">
        <v>99</v>
      </c>
      <c r="AO3" s="52" t="s">
        <v>98</v>
      </c>
      <c r="AP3" s="52" t="s">
        <v>99</v>
      </c>
      <c r="AQ3" s="52" t="s">
        <v>98</v>
      </c>
      <c r="AR3" s="52" t="s">
        <v>99</v>
      </c>
      <c r="AS3" s="52" t="s">
        <v>98</v>
      </c>
      <c r="AT3" s="52" t="s">
        <v>99</v>
      </c>
      <c r="AU3" s="52" t="s">
        <v>98</v>
      </c>
      <c r="AV3" s="52" t="s">
        <v>99</v>
      </c>
      <c r="AW3" s="52" t="s">
        <v>98</v>
      </c>
      <c r="AX3" s="52" t="s">
        <v>99</v>
      </c>
      <c r="AY3" s="52" t="s">
        <v>98</v>
      </c>
      <c r="AZ3" s="52" t="s">
        <v>99</v>
      </c>
      <c r="BA3" s="53" t="s">
        <v>98</v>
      </c>
      <c r="BB3" s="53" t="s">
        <v>99</v>
      </c>
      <c r="BC3" s="116"/>
      <c r="BD3" s="108"/>
      <c r="BE3" s="56" t="s">
        <v>98</v>
      </c>
      <c r="BF3" s="56" t="s">
        <v>102</v>
      </c>
      <c r="BG3" s="56" t="s">
        <v>103</v>
      </c>
      <c r="BH3" s="57" t="s">
        <v>65</v>
      </c>
      <c r="BI3" s="58" t="s">
        <v>98</v>
      </c>
      <c r="BJ3" s="58" t="s">
        <v>102</v>
      </c>
      <c r="BK3" s="58" t="s">
        <v>103</v>
      </c>
      <c r="BL3" s="59" t="s">
        <v>66</v>
      </c>
    </row>
    <row r="4" spans="1:64" x14ac:dyDescent="0.25">
      <c r="A4" s="44" t="str">
        <f>'T9.1'!B4</f>
        <v>TATRAVAGÓNKA a.s.</v>
      </c>
      <c r="B4" s="45">
        <f>'T9.2'!C6</f>
        <v>0</v>
      </c>
      <c r="C4" s="45">
        <f>'T9.2'!C7</f>
        <v>0</v>
      </c>
      <c r="D4" s="45">
        <f>'T9.2'!C8</f>
        <v>0</v>
      </c>
      <c r="E4" s="45">
        <f>'T9.2'!C9</f>
        <v>0</v>
      </c>
      <c r="F4" s="45">
        <f>'T9.2'!C10</f>
        <v>0</v>
      </c>
      <c r="G4" s="45">
        <f>'T9.2'!C11</f>
        <v>0</v>
      </c>
      <c r="H4" s="45">
        <f>'T9.2'!C12</f>
        <v>0</v>
      </c>
      <c r="I4" s="45">
        <f>'T9.2'!C13</f>
        <v>0</v>
      </c>
      <c r="J4" s="45">
        <f>'T9.2'!C14</f>
        <v>0</v>
      </c>
      <c r="K4" s="45">
        <f>'T9.2'!C15</f>
        <v>0</v>
      </c>
      <c r="L4" s="45">
        <f>'T9.2'!C16</f>
        <v>0</v>
      </c>
      <c r="M4" s="45">
        <f>'T9.2'!C17</f>
        <v>0</v>
      </c>
      <c r="N4" s="45">
        <f>'T9.2'!C18</f>
        <v>0</v>
      </c>
      <c r="O4" s="45">
        <f>'T9.2'!C19</f>
        <v>0</v>
      </c>
      <c r="P4" s="45">
        <f>'T9.2'!C20</f>
        <v>0</v>
      </c>
      <c r="Q4" s="45">
        <f>'T9.2'!C21</f>
        <v>0</v>
      </c>
      <c r="R4" s="46">
        <f>'T11.3.1'!H6</f>
        <v>0</v>
      </c>
      <c r="S4" s="46">
        <f>'T11.3.1'!I6</f>
        <v>0</v>
      </c>
      <c r="T4" s="46">
        <f>'T11.3.1'!H7</f>
        <v>0</v>
      </c>
      <c r="U4" s="46">
        <f>'T11.3.1'!I7</f>
        <v>0</v>
      </c>
      <c r="V4" s="46">
        <f>'T11.3.1'!H8</f>
        <v>0</v>
      </c>
      <c r="W4" s="46">
        <f>'T11.3.1'!I8</f>
        <v>0</v>
      </c>
      <c r="X4" s="46">
        <f>'T11.3.1'!H9</f>
        <v>0</v>
      </c>
      <c r="Y4" s="46">
        <f>'T11.3.1'!I9</f>
        <v>0</v>
      </c>
      <c r="Z4" s="46">
        <f>'T11.3.1'!H10</f>
        <v>0</v>
      </c>
      <c r="AA4" s="46">
        <f>'T11.3.1'!I10</f>
        <v>0</v>
      </c>
      <c r="AB4" s="46">
        <f>'T11.3.1'!H11</f>
        <v>0</v>
      </c>
      <c r="AC4" s="46">
        <f>'T11.3.1'!I11</f>
        <v>0</v>
      </c>
      <c r="AD4" s="46">
        <f>'T11.3.1'!H12</f>
        <v>0</v>
      </c>
      <c r="AE4" s="46">
        <f>'T11.3.1'!I12</f>
        <v>0</v>
      </c>
      <c r="AF4" s="46">
        <f>'T11.3.1'!H13</f>
        <v>0</v>
      </c>
      <c r="AG4" s="46">
        <f>'T11.3.1'!I13</f>
        <v>0</v>
      </c>
      <c r="AH4" s="46">
        <f>'T11.3.1'!H14</f>
        <v>0</v>
      </c>
      <c r="AI4" s="46">
        <f>'T11.3.1'!I14</f>
        <v>0</v>
      </c>
      <c r="AJ4" s="46">
        <f>'T11.3.1'!H15</f>
        <v>0</v>
      </c>
      <c r="AK4" s="45">
        <f>'T11.3.1'!J6</f>
        <v>0</v>
      </c>
      <c r="AL4" s="45">
        <f>'T11.3.1'!K6</f>
        <v>0</v>
      </c>
      <c r="AM4" s="45">
        <f>'T11.3.1'!J7</f>
        <v>0</v>
      </c>
      <c r="AN4" s="45">
        <f>'T11.3.1'!K7</f>
        <v>0</v>
      </c>
      <c r="AO4" s="45">
        <f>'T11.3.1'!J8</f>
        <v>0</v>
      </c>
      <c r="AP4" s="45">
        <f>'T11.3.1'!K8</f>
        <v>0</v>
      </c>
      <c r="AQ4" s="45">
        <f>'T11.3.1'!J9</f>
        <v>0</v>
      </c>
      <c r="AR4" s="45">
        <f>'T11.3.1'!K9</f>
        <v>0</v>
      </c>
      <c r="AS4" s="45">
        <f>'T11.3.1'!J10</f>
        <v>0</v>
      </c>
      <c r="AT4" s="45">
        <f>'T11.3.1'!K10</f>
        <v>0</v>
      </c>
      <c r="AU4" s="45">
        <f>'T11.3.1'!J11</f>
        <v>0</v>
      </c>
      <c r="AV4" s="45">
        <f>'T11.3.1'!K11</f>
        <v>0</v>
      </c>
      <c r="AW4" s="45">
        <f>'T11.3.1'!J12</f>
        <v>0</v>
      </c>
      <c r="AX4" s="45">
        <f>'T11.3.1'!K12</f>
        <v>0</v>
      </c>
      <c r="AY4" s="45">
        <f>'T11.3.1'!J13</f>
        <v>0</v>
      </c>
      <c r="AZ4" s="45">
        <f>'T11.3.1'!K13</f>
        <v>0</v>
      </c>
      <c r="BA4" s="45">
        <f>'T11.3.1'!J14</f>
        <v>0</v>
      </c>
      <c r="BB4" s="45">
        <f>'T11.3.1'!K14</f>
        <v>0</v>
      </c>
      <c r="BC4" s="45">
        <f>'T11.3.1'!J15</f>
        <v>0</v>
      </c>
      <c r="BD4" s="47">
        <f>'T9.2'!F22</f>
        <v>100</v>
      </c>
      <c r="BE4" s="48">
        <f>'T9.1'!B9</f>
        <v>79</v>
      </c>
      <c r="BF4" s="48">
        <f>'T9.1'!B10</f>
        <v>7</v>
      </c>
      <c r="BG4" s="48">
        <f>'T9.1'!B11</f>
        <v>11</v>
      </c>
      <c r="BH4" s="48">
        <f>'T9.1'!B12</f>
        <v>97</v>
      </c>
      <c r="BI4" s="49">
        <f>'T9.1'!D9</f>
        <v>85.796000000000006</v>
      </c>
      <c r="BJ4" s="49">
        <f>'T9.1'!D10</f>
        <v>89.753</v>
      </c>
      <c r="BK4" s="49">
        <f>'T9.1'!D11</f>
        <v>1124.3351499999999</v>
      </c>
      <c r="BL4" s="49">
        <f>'T9.1'!D12</f>
        <v>1299.8841499999999</v>
      </c>
    </row>
  </sheetData>
  <sheetProtection password="C78E" sheet="1" objects="1" scenarios="1" selectLockedCells="1"/>
  <mergeCells count="35">
    <mergeCell ref="AY2:AZ2"/>
    <mergeCell ref="AS2:AT2"/>
    <mergeCell ref="AU2:AV2"/>
    <mergeCell ref="R2:S2"/>
    <mergeCell ref="T2:U2"/>
    <mergeCell ref="L2:M2"/>
    <mergeCell ref="AM2:AN2"/>
    <mergeCell ref="AO2:AP2"/>
    <mergeCell ref="AQ2:AR2"/>
    <mergeCell ref="A1:A3"/>
    <mergeCell ref="B1:Q1"/>
    <mergeCell ref="R1:AJ1"/>
    <mergeCell ref="N2:O2"/>
    <mergeCell ref="P2:Q2"/>
    <mergeCell ref="B2:C2"/>
    <mergeCell ref="D2:E2"/>
    <mergeCell ref="F2:G2"/>
    <mergeCell ref="H2:I2"/>
    <mergeCell ref="J2:K2"/>
    <mergeCell ref="BE1:BH2"/>
    <mergeCell ref="BI1:BL2"/>
    <mergeCell ref="AH2:AI2"/>
    <mergeCell ref="AJ2:AJ3"/>
    <mergeCell ref="V2:W2"/>
    <mergeCell ref="X2:Y2"/>
    <mergeCell ref="Z2:AA2"/>
    <mergeCell ref="AB2:AC2"/>
    <mergeCell ref="AD2:AE2"/>
    <mergeCell ref="AF2:AG2"/>
    <mergeCell ref="BD1:BD3"/>
    <mergeCell ref="AK1:BC1"/>
    <mergeCell ref="AK2:AL2"/>
    <mergeCell ref="BA2:BB2"/>
    <mergeCell ref="BC2:BC3"/>
    <mergeCell ref="AW2:AX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T9.1</vt:lpstr>
      <vt:lpstr>T9.2</vt:lpstr>
      <vt:lpstr>T9.3</vt:lpstr>
      <vt:lpstr>T10.8.4</vt:lpstr>
      <vt:lpstr>T11.3.1</vt:lpstr>
      <vt:lpstr>T11.3.2</vt:lpstr>
      <vt:lpstr>Vyhodn.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krchnak</dc:creator>
  <cp:lastModifiedBy>Slavomír Vojtilla</cp:lastModifiedBy>
  <dcterms:created xsi:type="dcterms:W3CDTF">2016-09-20T10:31:40Z</dcterms:created>
  <dcterms:modified xsi:type="dcterms:W3CDTF">2021-02-26T10:00:38Z</dcterms:modified>
</cp:coreProperties>
</file>